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125" windowHeight="12510" tabRatio="798" activeTab="0"/>
  </bookViews>
  <sheets>
    <sheet name="预算表" sheetId="1" r:id="rId1"/>
  </sheets>
  <definedNames>
    <definedName name="_xlnm.Print_Area" localSheetId="0">'预算表'!$A$1:$H$45</definedName>
    <definedName name="_xlnm.Print_Titles" localSheetId="0">'预算表'!$1:$3</definedName>
  </definedNames>
  <calcPr fullCalcOnLoad="1"/>
</workbook>
</file>

<file path=xl/sharedStrings.xml><?xml version="1.0" encoding="utf-8"?>
<sst xmlns="http://schemas.openxmlformats.org/spreadsheetml/2006/main" count="91" uniqueCount="76">
  <si>
    <t>日喀则市气象局乡村振兴气象服务专项预算表（2020年度）</t>
  </si>
  <si>
    <t>项目单位：日喀则市气象局</t>
  </si>
  <si>
    <t>联系人：陈云峰</t>
  </si>
  <si>
    <t>联系电话：18908922567</t>
  </si>
  <si>
    <t>序号</t>
  </si>
  <si>
    <t>支出内容/设备名称</t>
  </si>
  <si>
    <t>规格/型号/说明</t>
  </si>
  <si>
    <t>计量单位</t>
  </si>
  <si>
    <t>单价（元）</t>
  </si>
  <si>
    <t>数量</t>
  </si>
  <si>
    <t>合价（万元）</t>
  </si>
  <si>
    <t>备注</t>
  </si>
  <si>
    <t>合计</t>
  </si>
  <si>
    <t>一、</t>
  </si>
  <si>
    <t>服务能力等相关支出</t>
  </si>
  <si>
    <t>（一）</t>
  </si>
  <si>
    <t>指购置专用气象仪器、设备等。</t>
  </si>
  <si>
    <t>…</t>
  </si>
  <si>
    <t>……</t>
  </si>
  <si>
    <t>（二）</t>
  </si>
  <si>
    <r>
      <t>信息网络及软件购置更新</t>
    </r>
    <r>
      <rPr>
        <b/>
        <sz val="9"/>
        <color indexed="8"/>
        <rFont val="宋体"/>
        <family val="0"/>
      </rPr>
      <t>【需严格控制】</t>
    </r>
  </si>
  <si>
    <t>指乡村振兴气象服务软件新开发、二次开发、软件本地化、产品集成及服务器购置的费用。</t>
  </si>
  <si>
    <t>“一张图”、“一平台”运行的图形工作站</t>
  </si>
  <si>
    <t>适合高原的16G内存4G显卡的图形工作站，用于9县“六个一”的“一张图”、“一平台”运行</t>
  </si>
  <si>
    <t>台</t>
  </si>
  <si>
    <t>桑珠孜区、亚东县、聂拉木县、定日县、吉隆县、江孜县、南木林县、拉孜县、仁布县等9个项目县无满足“一张图”系统、“一平台”运行的工作站，需要购置16G内存4G显卡以上配置的图形工作站。</t>
  </si>
  <si>
    <t>“六个一”能力建设的一本帐、一张图</t>
  </si>
  <si>
    <t>仁布、桑珠孜区、白朗3县30个乡镇数据核查和分析校准、“一本账”数据库建设、本地“一张图”制作</t>
  </si>
  <si>
    <t>项</t>
  </si>
  <si>
    <t xml:space="preserve">桑珠孜区、白朗县、仁布县等3县30个乡镇“一本账”数据库建设、本地“一张图”制作。每个乡镇一本帐数据收集分析处理和入库、一张图本地化建设包括：山洪、地质灾害数据收集和基础气象灾害数据分析处理（500元/天，一个乡镇按5天计算合计2500元，【项目乡镇分布广，有些乡镇5天可能不够】），地理信息系统数据处理700元，遥感影像图数据处理800元，气象防灾减灾地图系统平台1000元，每个乡镇共计5000元。
</t>
  </si>
  <si>
    <t>（三）</t>
  </si>
  <si>
    <t>维修（护）费</t>
  </si>
  <si>
    <t>指与乡村振兴气象服务有关的设备、软件、网站、网络等维修和维护费用。</t>
  </si>
  <si>
    <t>（四）</t>
  </si>
  <si>
    <t>租赁费</t>
  </si>
  <si>
    <t>指乡村振兴气象服务过程中租用土地、库房、其他设备、工具等方面的费用。</t>
  </si>
  <si>
    <t>（五）</t>
  </si>
  <si>
    <r>
      <t>邮电费</t>
    </r>
    <r>
      <rPr>
        <b/>
        <sz val="9"/>
        <color indexed="8"/>
        <rFont val="宋体"/>
        <family val="0"/>
      </rPr>
      <t>【需严格控制】</t>
    </r>
  </si>
  <si>
    <t>指保证乡村振兴气象服务信息通畅有关的通讯费、信息发布费、邮政费（快递）、固定电话费、传真费等费用。</t>
  </si>
  <si>
    <t>二、</t>
  </si>
  <si>
    <t>服务业务等相关支出</t>
  </si>
  <si>
    <t>（六）</t>
  </si>
  <si>
    <t>委托业务费</t>
  </si>
  <si>
    <t>指编制区划、规划、标准等有关材料，开展乡村振兴气象服务、风险普查、农情调查等产生的委托业务费。</t>
  </si>
  <si>
    <t>（七）</t>
  </si>
  <si>
    <r>
      <t>印刷费</t>
    </r>
    <r>
      <rPr>
        <b/>
        <sz val="9"/>
        <color indexed="8"/>
        <rFont val="宋体"/>
        <family val="0"/>
      </rPr>
      <t>【需严格控制】</t>
    </r>
  </si>
  <si>
    <t>指编制区划、规划、标准等产生的印刷费用。</t>
  </si>
  <si>
    <t>（八）</t>
  </si>
  <si>
    <t>劳务费</t>
  </si>
  <si>
    <t>指开展乡村振兴气象服务、气象灾害风险普查、农情调查等产生的劳务费。</t>
  </si>
  <si>
    <t>人·天</t>
  </si>
  <si>
    <t>三、</t>
  </si>
  <si>
    <t>培训支出</t>
  </si>
  <si>
    <t>指各单位开展培训直接发生的各项费用支出，执行属地化标准，依据地方相关培训费管理规定，按照同类培训核定支出范围，在标准内按照实际需求核算。</t>
  </si>
  <si>
    <t>（九）</t>
  </si>
  <si>
    <t>气象协理员、气象信息员等培训师资费</t>
  </si>
  <si>
    <t>请填写标准依据文件名称和文号</t>
  </si>
  <si>
    <t>（十）</t>
  </si>
  <si>
    <t>气象协理员、气象信息员等培训综合费用（师资费除外）</t>
  </si>
  <si>
    <t>四、</t>
  </si>
  <si>
    <t>其他支出</t>
  </si>
  <si>
    <t>（十一）</t>
  </si>
  <si>
    <t>其他交通费用</t>
  </si>
  <si>
    <t>开展开展乡村振兴气象服务、专项检查、绩效评价、调查指导、等工作实施过程中车辆燃料费，按4000公里测算，每百公里25升×每升10元×40=10000元；车辆维修费2200元；全市11个县设县局均未配备交通工具，开展工作需要租用社会车辆，按照车辆租用市场价测算，全年累计租车8天.次，平均每天.次1200元，共计9600元。</t>
  </si>
  <si>
    <t>全市18县（区）按累计4000公里测算，每百公里25升×每升10元×40=10000元；车辆维修费2200元；全市11个县设县局均未配备交通工具，开展工作需要租用社会车辆，按照车辆租用市场价测算，全年累计租车8天.次，平均每天.次1200元，共计9600元。合计交通费21800元。</t>
  </si>
  <si>
    <t>（十二）</t>
  </si>
  <si>
    <t>差旅费</t>
  </si>
  <si>
    <t>开展乡村振兴气象服务、专项检查、绩效评价、审计、风险普查和农情调查、培训等发生的差旅费。开展县级农业气象服务标准化能力建设和“六个一”能力建设，区内差旅费和区外差旅费，550/人.天，共21人.天，共计11500万元</t>
  </si>
  <si>
    <t>全市18县（区）开展“六个一”能力建设和县级农业气象服务标准化能力建设，区内差旅费和区外差旅费，550/人.天，共21人.天计11500元。</t>
  </si>
  <si>
    <t>（十三）</t>
  </si>
  <si>
    <t>咨询费</t>
  </si>
  <si>
    <t>指编制区划、规划、标准，开展乡村振兴气象服务、风险普查和农情调查，检查、绩效评价和审计等产生的咨询费等。</t>
  </si>
  <si>
    <t>人·次</t>
  </si>
  <si>
    <r>
      <t>说明：1.本表格已设置计算公式，灰色部分表格请不要修改；2.（一）-（八）</t>
    </r>
    <r>
      <rPr>
        <sz val="11"/>
        <color indexed="8"/>
        <rFont val="宋体"/>
        <family val="0"/>
      </rPr>
      <t>项预算需要时可增加行次，增加行次时请注意公式的正确性。</t>
    </r>
  </si>
  <si>
    <t>信息员通讯费</t>
  </si>
  <si>
    <t>专用设备购置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</si>
</sst>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0_ "/>
    <numFmt numFmtId="179" formatCode="#,##0.00_);[Red]\(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176" fontId="49" fillId="0" borderId="0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left" vertical="center" wrapText="1"/>
    </xf>
    <xf numFmtId="178" fontId="50" fillId="0" borderId="0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178" fontId="50" fillId="0" borderId="11" xfId="0" applyNumberFormat="1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177" fontId="47" fillId="33" borderId="12" xfId="0" applyNumberFormat="1" applyFont="1" applyFill="1" applyBorder="1" applyAlignment="1">
      <alignment horizontal="center" vertical="center" wrapText="1"/>
    </xf>
    <xf numFmtId="178" fontId="47" fillId="33" borderId="12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176" fontId="47" fillId="34" borderId="11" xfId="0" applyNumberFormat="1" applyFont="1" applyFill="1" applyBorder="1" applyAlignment="1">
      <alignment horizontal="center" vertical="center" wrapText="1"/>
    </xf>
    <xf numFmtId="177" fontId="47" fillId="34" borderId="11" xfId="0" applyNumberFormat="1" applyFont="1" applyFill="1" applyBorder="1" applyAlignment="1">
      <alignment horizontal="center" vertical="center" wrapText="1"/>
    </xf>
    <xf numFmtId="178" fontId="47" fillId="34" borderId="11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left" vertical="center" wrapText="1"/>
    </xf>
    <xf numFmtId="1" fontId="50" fillId="35" borderId="11" xfId="0" applyNumberFormat="1" applyFont="1" applyFill="1" applyBorder="1" applyAlignment="1">
      <alignment horizontal="center" vertical="center" wrapText="1"/>
    </xf>
    <xf numFmtId="176" fontId="50" fillId="35" borderId="11" xfId="0" applyNumberFormat="1" applyFont="1" applyFill="1" applyBorder="1" applyAlignment="1">
      <alignment horizontal="center" vertical="center" wrapText="1"/>
    </xf>
    <xf numFmtId="177" fontId="50" fillId="35" borderId="11" xfId="0" applyNumberFormat="1" applyFont="1" applyFill="1" applyBorder="1" applyAlignment="1">
      <alignment horizontal="center" vertical="center" wrapText="1"/>
    </xf>
    <xf numFmtId="178" fontId="50" fillId="35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8" fontId="51" fillId="35" borderId="11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7" fontId="51" fillId="0" borderId="11" xfId="0" applyNumberFormat="1" applyFont="1" applyFill="1" applyBorder="1" applyAlignment="1">
      <alignment horizontal="center" vertical="center" wrapText="1"/>
    </xf>
    <xf numFmtId="176" fontId="50" fillId="35" borderId="11" xfId="0" applyNumberFormat="1" applyFont="1" applyFill="1" applyBorder="1" applyAlignment="1">
      <alignment horizontal="center" vertical="center"/>
    </xf>
    <xf numFmtId="178" fontId="50" fillId="35" borderId="11" xfId="0" applyNumberFormat="1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horizontal="center" vertical="center"/>
    </xf>
    <xf numFmtId="177" fontId="47" fillId="34" borderId="11" xfId="0" applyNumberFormat="1" applyFont="1" applyFill="1" applyBorder="1" applyAlignment="1">
      <alignment horizontal="center" vertical="center"/>
    </xf>
    <xf numFmtId="178" fontId="47" fillId="34" borderId="11" xfId="0" applyNumberFormat="1" applyFont="1" applyFill="1" applyBorder="1" applyAlignment="1">
      <alignment horizontal="center" vertical="center"/>
    </xf>
    <xf numFmtId="177" fontId="50" fillId="35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0" fillId="36" borderId="11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vertical="center"/>
    </xf>
    <xf numFmtId="0" fontId="47" fillId="36" borderId="11" xfId="0" applyFont="1" applyFill="1" applyBorder="1" applyAlignment="1">
      <alignment vertical="center"/>
    </xf>
    <xf numFmtId="2" fontId="50" fillId="36" borderId="11" xfId="0" applyNumberFormat="1" applyFont="1" applyFill="1" applyBorder="1" applyAlignment="1">
      <alignment horizontal="left" vertical="center"/>
    </xf>
    <xf numFmtId="0" fontId="0" fillId="36" borderId="11" xfId="0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 vertical="center" wrapText="1"/>
    </xf>
    <xf numFmtId="0" fontId="36" fillId="36" borderId="11" xfId="0" applyFont="1" applyFill="1" applyBorder="1" applyAlignment="1">
      <alignment vertical="center"/>
    </xf>
    <xf numFmtId="2" fontId="50" fillId="36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78" fontId="55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78" fontId="0" fillId="0" borderId="14" xfId="0" applyNumberFormat="1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L36" sqref="L36"/>
    </sheetView>
  </sheetViews>
  <sheetFormatPr defaultColWidth="9.140625" defaultRowHeight="15"/>
  <cols>
    <col min="1" max="1" width="10.28125" style="3" bestFit="1" customWidth="1"/>
    <col min="2" max="2" width="49.140625" style="10" bestFit="1" customWidth="1"/>
    <col min="3" max="3" width="43.421875" style="10" customWidth="1"/>
    <col min="4" max="4" width="8.28125" style="3" customWidth="1"/>
    <col min="5" max="5" width="12.140625" style="11" customWidth="1"/>
    <col min="6" max="6" width="13.57421875" style="12" customWidth="1"/>
    <col min="7" max="7" width="16.28125" style="13" customWidth="1"/>
    <col min="8" max="8" width="34.421875" style="0" customWidth="1"/>
    <col min="9" max="9" width="9.00390625" style="14" customWidth="1"/>
  </cols>
  <sheetData>
    <row r="1" spans="1:9" s="1" customFormat="1" ht="26.25" customHeight="1">
      <c r="A1" s="97" t="s">
        <v>0</v>
      </c>
      <c r="B1" s="97"/>
      <c r="C1" s="97"/>
      <c r="D1" s="97"/>
      <c r="E1" s="97"/>
      <c r="F1" s="97"/>
      <c r="G1" s="98"/>
      <c r="H1" s="97"/>
      <c r="I1" s="81"/>
    </row>
    <row r="2" spans="1:9" s="2" customFormat="1" ht="22.5">
      <c r="A2" s="15"/>
      <c r="B2" s="16" t="s">
        <v>1</v>
      </c>
      <c r="C2" s="15"/>
      <c r="D2" s="15"/>
      <c r="E2" s="17"/>
      <c r="F2" s="18" t="s">
        <v>2</v>
      </c>
      <c r="G2" s="19" t="s">
        <v>3</v>
      </c>
      <c r="H2" s="15"/>
      <c r="I2" s="82"/>
    </row>
    <row r="3" spans="1:9" s="3" customFormat="1" ht="30" customHeight="1">
      <c r="A3" s="20" t="s">
        <v>4</v>
      </c>
      <c r="B3" s="21" t="s">
        <v>5</v>
      </c>
      <c r="C3" s="21" t="s">
        <v>6</v>
      </c>
      <c r="D3" s="21" t="s">
        <v>7</v>
      </c>
      <c r="E3" s="22" t="s">
        <v>8</v>
      </c>
      <c r="F3" s="23" t="s">
        <v>9</v>
      </c>
      <c r="G3" s="24" t="s">
        <v>10</v>
      </c>
      <c r="H3" s="87" t="s">
        <v>11</v>
      </c>
      <c r="I3" s="83"/>
    </row>
    <row r="4" spans="1:8" s="4" customFormat="1" ht="22.5" customHeight="1">
      <c r="A4" s="25"/>
      <c r="B4" s="26" t="s">
        <v>12</v>
      </c>
      <c r="C4" s="27"/>
      <c r="D4" s="27"/>
      <c r="E4" s="28"/>
      <c r="F4" s="29"/>
      <c r="G4" s="30">
        <f>SUM(G5+G38+G41+G25)</f>
        <v>36.53</v>
      </c>
      <c r="H4" s="88"/>
    </row>
    <row r="5" spans="1:9" s="5" customFormat="1" ht="30" customHeight="1">
      <c r="A5" s="31" t="s">
        <v>13</v>
      </c>
      <c r="B5" s="32" t="s">
        <v>14</v>
      </c>
      <c r="C5" s="33"/>
      <c r="D5" s="34"/>
      <c r="E5" s="35"/>
      <c r="F5" s="36"/>
      <c r="G5" s="37">
        <f>G6+G10+G13+G21</f>
        <v>33.2</v>
      </c>
      <c r="H5" s="89"/>
      <c r="I5" s="84"/>
    </row>
    <row r="6" spans="1:9" s="6" customFormat="1" ht="30" customHeight="1">
      <c r="A6" s="38" t="s">
        <v>15</v>
      </c>
      <c r="B6" s="39" t="s">
        <v>75</v>
      </c>
      <c r="C6" s="40" t="s">
        <v>16</v>
      </c>
      <c r="D6" s="41"/>
      <c r="E6" s="42"/>
      <c r="F6" s="43">
        <f>SUM(F7:F9)</f>
        <v>0</v>
      </c>
      <c r="G6" s="44">
        <f>SUM(G7:G9)</f>
        <v>0</v>
      </c>
      <c r="H6" s="90"/>
      <c r="I6" s="84"/>
    </row>
    <row r="7" spans="1:8" ht="24" customHeight="1">
      <c r="A7" s="45">
        <v>1</v>
      </c>
      <c r="B7" s="46"/>
      <c r="C7" s="47"/>
      <c r="D7" s="48"/>
      <c r="E7" s="49"/>
      <c r="F7" s="50"/>
      <c r="G7" s="51">
        <f>E7*F7/10000</f>
        <v>0</v>
      </c>
      <c r="H7" s="91"/>
    </row>
    <row r="8" spans="1:8" ht="24" customHeight="1">
      <c r="A8" s="45">
        <v>2</v>
      </c>
      <c r="B8" s="52"/>
      <c r="C8" s="53"/>
      <c r="D8" s="54"/>
      <c r="E8" s="55"/>
      <c r="F8" s="56"/>
      <c r="G8" s="51">
        <f>E8*F8/10000</f>
        <v>0</v>
      </c>
      <c r="H8" s="91"/>
    </row>
    <row r="9" spans="1:9" s="7" customFormat="1" ht="24" customHeight="1">
      <c r="A9" s="45" t="s">
        <v>17</v>
      </c>
      <c r="B9" s="54" t="s">
        <v>18</v>
      </c>
      <c r="C9" s="53"/>
      <c r="D9" s="54"/>
      <c r="E9" s="55"/>
      <c r="F9" s="56"/>
      <c r="G9" s="51">
        <f>E9*F9/10000</f>
        <v>0</v>
      </c>
      <c r="H9" s="92"/>
      <c r="I9" s="14"/>
    </row>
    <row r="10" spans="1:9" s="6" customFormat="1" ht="30" customHeight="1">
      <c r="A10" s="38" t="s">
        <v>19</v>
      </c>
      <c r="B10" s="57" t="s">
        <v>20</v>
      </c>
      <c r="C10" s="40" t="s">
        <v>21</v>
      </c>
      <c r="D10" s="41"/>
      <c r="E10" s="42"/>
      <c r="F10" s="43">
        <f>SUM(F11:F12)</f>
        <v>39</v>
      </c>
      <c r="G10" s="44">
        <f>SUM(G11:G12)</f>
        <v>31.2</v>
      </c>
      <c r="H10" s="90"/>
      <c r="I10" s="84"/>
    </row>
    <row r="11" spans="1:9" s="8" customFormat="1" ht="97.5" customHeight="1">
      <c r="A11" s="58">
        <v>1</v>
      </c>
      <c r="B11" s="59" t="s">
        <v>22</v>
      </c>
      <c r="C11" s="60" t="s">
        <v>23</v>
      </c>
      <c r="D11" s="48" t="s">
        <v>24</v>
      </c>
      <c r="E11" s="49">
        <v>18000</v>
      </c>
      <c r="F11" s="50">
        <v>9</v>
      </c>
      <c r="G11" s="61">
        <f>E11*F11/10000</f>
        <v>16.2</v>
      </c>
      <c r="H11" s="93" t="s">
        <v>25</v>
      </c>
      <c r="I11" s="85"/>
    </row>
    <row r="12" spans="1:9" s="7" customFormat="1" ht="156" customHeight="1">
      <c r="A12" s="45">
        <v>2</v>
      </c>
      <c r="B12" s="62" t="s">
        <v>26</v>
      </c>
      <c r="C12" s="63" t="s">
        <v>27</v>
      </c>
      <c r="D12" s="54" t="s">
        <v>28</v>
      </c>
      <c r="E12" s="55">
        <v>5000</v>
      </c>
      <c r="F12" s="56">
        <v>30</v>
      </c>
      <c r="G12" s="51">
        <f aca="true" t="shared" si="0" ref="G12:G20">E12*F12/10000</f>
        <v>15</v>
      </c>
      <c r="H12" s="93" t="s">
        <v>29</v>
      </c>
      <c r="I12" s="14"/>
    </row>
    <row r="13" spans="1:9" s="6" customFormat="1" ht="30" customHeight="1">
      <c r="A13" s="38" t="s">
        <v>30</v>
      </c>
      <c r="B13" s="57" t="s">
        <v>31</v>
      </c>
      <c r="C13" s="40" t="s">
        <v>32</v>
      </c>
      <c r="D13" s="41"/>
      <c r="E13" s="42"/>
      <c r="F13" s="43">
        <f>SUM(F14:F16)</f>
        <v>0</v>
      </c>
      <c r="G13" s="44">
        <f>SUM(G14:G16)</f>
        <v>0</v>
      </c>
      <c r="H13" s="90"/>
      <c r="I13" s="84"/>
    </row>
    <row r="14" spans="1:8" ht="24" customHeight="1">
      <c r="A14" s="45">
        <v>1</v>
      </c>
      <c r="B14" s="52"/>
      <c r="C14" s="53"/>
      <c r="D14" s="54"/>
      <c r="E14" s="55"/>
      <c r="F14" s="56"/>
      <c r="G14" s="51">
        <f t="shared" si="0"/>
        <v>0</v>
      </c>
      <c r="H14" s="91"/>
    </row>
    <row r="15" spans="1:8" ht="24" customHeight="1">
      <c r="A15" s="45">
        <v>2</v>
      </c>
      <c r="B15" s="52"/>
      <c r="C15" s="53"/>
      <c r="D15" s="54"/>
      <c r="E15" s="55"/>
      <c r="F15" s="56"/>
      <c r="G15" s="51">
        <f t="shared" si="0"/>
        <v>0</v>
      </c>
      <c r="H15" s="91"/>
    </row>
    <row r="16" spans="1:8" ht="24" customHeight="1">
      <c r="A16" s="45" t="s">
        <v>17</v>
      </c>
      <c r="B16" s="45" t="s">
        <v>18</v>
      </c>
      <c r="C16" s="53"/>
      <c r="D16" s="54"/>
      <c r="E16" s="55"/>
      <c r="F16" s="56"/>
      <c r="G16" s="51">
        <f t="shared" si="0"/>
        <v>0</v>
      </c>
      <c r="H16" s="91"/>
    </row>
    <row r="17" spans="1:9" s="6" customFormat="1" ht="27.75" customHeight="1">
      <c r="A17" s="38" t="s">
        <v>33</v>
      </c>
      <c r="B17" s="57" t="s">
        <v>34</v>
      </c>
      <c r="C17" s="40" t="s">
        <v>35</v>
      </c>
      <c r="D17" s="41"/>
      <c r="E17" s="42"/>
      <c r="F17" s="43"/>
      <c r="G17" s="44"/>
      <c r="H17" s="90"/>
      <c r="I17" s="84"/>
    </row>
    <row r="18" spans="1:9" s="9" customFormat="1" ht="49.5" customHeight="1">
      <c r="A18" s="58"/>
      <c r="B18" s="59"/>
      <c r="C18" s="60"/>
      <c r="D18" s="64"/>
      <c r="E18" s="65"/>
      <c r="F18" s="66"/>
      <c r="G18" s="61"/>
      <c r="H18" s="93"/>
      <c r="I18" s="86"/>
    </row>
    <row r="19" spans="1:9" s="6" customFormat="1" ht="21" customHeight="1">
      <c r="A19" s="45">
        <v>2</v>
      </c>
      <c r="B19" s="62"/>
      <c r="C19" s="53"/>
      <c r="D19" s="54"/>
      <c r="E19" s="55"/>
      <c r="F19" s="56"/>
      <c r="G19" s="51">
        <f t="shared" si="0"/>
        <v>0</v>
      </c>
      <c r="H19" s="94"/>
      <c r="I19" s="84"/>
    </row>
    <row r="20" spans="1:9" s="6" customFormat="1" ht="21" customHeight="1">
      <c r="A20" s="45" t="s">
        <v>17</v>
      </c>
      <c r="B20" s="45" t="s">
        <v>18</v>
      </c>
      <c r="C20" s="53"/>
      <c r="D20" s="54"/>
      <c r="E20" s="55"/>
      <c r="F20" s="56"/>
      <c r="G20" s="51">
        <f t="shared" si="0"/>
        <v>0</v>
      </c>
      <c r="H20" s="94"/>
      <c r="I20" s="84"/>
    </row>
    <row r="21" spans="1:8" ht="27.75" customHeight="1">
      <c r="A21" s="38" t="s">
        <v>36</v>
      </c>
      <c r="B21" s="39" t="s">
        <v>37</v>
      </c>
      <c r="C21" s="40" t="s">
        <v>38</v>
      </c>
      <c r="D21" s="41"/>
      <c r="E21" s="67"/>
      <c r="F21" s="43">
        <f>SUM(F22:F24)</f>
        <v>1</v>
      </c>
      <c r="G21" s="68">
        <f>SUM(G22:G24)</f>
        <v>2</v>
      </c>
      <c r="H21" s="90"/>
    </row>
    <row r="22" spans="1:8" ht="21.75" customHeight="1">
      <c r="A22" s="58">
        <v>1</v>
      </c>
      <c r="B22" s="96" t="s">
        <v>74</v>
      </c>
      <c r="C22" s="96" t="s">
        <v>74</v>
      </c>
      <c r="D22" s="58"/>
      <c r="E22" s="55">
        <v>20000</v>
      </c>
      <c r="F22" s="56">
        <v>1</v>
      </c>
      <c r="G22" s="51">
        <f>E22*F22/10000</f>
        <v>2</v>
      </c>
      <c r="H22" s="91"/>
    </row>
    <row r="23" spans="1:8" ht="21.75" customHeight="1">
      <c r="A23" s="58">
        <v>2</v>
      </c>
      <c r="B23" s="59"/>
      <c r="C23" s="59"/>
      <c r="D23" s="58"/>
      <c r="E23" s="55"/>
      <c r="F23" s="56"/>
      <c r="G23" s="51"/>
      <c r="H23" s="91"/>
    </row>
    <row r="24" spans="1:8" ht="21.75" customHeight="1">
      <c r="A24" s="45" t="s">
        <v>17</v>
      </c>
      <c r="B24" s="45" t="s">
        <v>18</v>
      </c>
      <c r="C24" s="59"/>
      <c r="D24" s="58"/>
      <c r="E24" s="55"/>
      <c r="F24" s="56"/>
      <c r="G24" s="51">
        <f>E24*F24/10000</f>
        <v>0</v>
      </c>
      <c r="H24" s="91"/>
    </row>
    <row r="25" spans="1:9" s="5" customFormat="1" ht="22.5" customHeight="1">
      <c r="A25" s="31" t="s">
        <v>39</v>
      </c>
      <c r="B25" s="32" t="s">
        <v>40</v>
      </c>
      <c r="C25" s="32"/>
      <c r="D25" s="31"/>
      <c r="E25" s="69"/>
      <c r="F25" s="70"/>
      <c r="G25" s="71"/>
      <c r="H25" s="89"/>
      <c r="I25" s="84"/>
    </row>
    <row r="26" spans="1:8" ht="27.75" customHeight="1">
      <c r="A26" s="38" t="s">
        <v>41</v>
      </c>
      <c r="B26" s="39" t="s">
        <v>42</v>
      </c>
      <c r="C26" s="40" t="s">
        <v>43</v>
      </c>
      <c r="D26" s="41"/>
      <c r="E26" s="67"/>
      <c r="F26" s="43">
        <f>SUM(F27:F29)</f>
        <v>0</v>
      </c>
      <c r="G26" s="68">
        <f>SUM(G27:G29)</f>
        <v>0</v>
      </c>
      <c r="H26" s="90"/>
    </row>
    <row r="27" spans="1:9" s="8" customFormat="1" ht="21.75" customHeight="1">
      <c r="A27" s="58">
        <v>1</v>
      </c>
      <c r="B27" s="59"/>
      <c r="C27" s="60"/>
      <c r="D27" s="64"/>
      <c r="E27" s="65"/>
      <c r="F27" s="66"/>
      <c r="G27" s="61">
        <f>E27*F27/10000</f>
        <v>0</v>
      </c>
      <c r="H27" s="91"/>
      <c r="I27" s="85"/>
    </row>
    <row r="28" spans="1:8" ht="21.75" customHeight="1">
      <c r="A28" s="45">
        <v>2</v>
      </c>
      <c r="B28" s="59"/>
      <c r="C28" s="53"/>
      <c r="D28" s="54"/>
      <c r="E28" s="55"/>
      <c r="F28" s="56"/>
      <c r="G28" s="51">
        <f>E28*F28/10000</f>
        <v>0</v>
      </c>
      <c r="H28" s="91"/>
    </row>
    <row r="29" spans="1:8" ht="21.75" customHeight="1">
      <c r="A29" s="45">
        <v>3</v>
      </c>
      <c r="B29" s="62"/>
      <c r="C29" s="47"/>
      <c r="D29" s="48"/>
      <c r="E29" s="55"/>
      <c r="F29" s="56"/>
      <c r="G29" s="51">
        <f>E29*F29/10000</f>
        <v>0</v>
      </c>
      <c r="H29" s="91"/>
    </row>
    <row r="30" spans="1:8" ht="21.75" customHeight="1">
      <c r="A30" s="38" t="s">
        <v>44</v>
      </c>
      <c r="B30" s="39" t="s">
        <v>45</v>
      </c>
      <c r="C30" s="40" t="s">
        <v>46</v>
      </c>
      <c r="D30" s="41"/>
      <c r="E30" s="67"/>
      <c r="F30" s="72">
        <f>SUM(F31:F33)</f>
        <v>0</v>
      </c>
      <c r="G30" s="68">
        <f>SUM(G31:G33)</f>
        <v>0</v>
      </c>
      <c r="H30" s="91"/>
    </row>
    <row r="31" spans="1:8" ht="21.75" customHeight="1">
      <c r="A31" s="45">
        <v>1</v>
      </c>
      <c r="B31" s="62"/>
      <c r="C31" s="53"/>
      <c r="D31" s="54"/>
      <c r="E31" s="55"/>
      <c r="F31" s="56"/>
      <c r="G31" s="51">
        <f>E31*F31/10000</f>
        <v>0</v>
      </c>
      <c r="H31" s="91"/>
    </row>
    <row r="32" spans="1:8" ht="21.75" customHeight="1">
      <c r="A32" s="45">
        <v>2</v>
      </c>
      <c r="B32" s="62"/>
      <c r="C32" s="53"/>
      <c r="D32" s="54"/>
      <c r="E32" s="55"/>
      <c r="F32" s="56"/>
      <c r="G32" s="51">
        <f>E32*F32/10000</f>
        <v>0</v>
      </c>
      <c r="H32" s="91"/>
    </row>
    <row r="33" spans="1:8" ht="21.75" customHeight="1">
      <c r="A33" s="45" t="s">
        <v>17</v>
      </c>
      <c r="B33" s="45" t="s">
        <v>18</v>
      </c>
      <c r="C33" s="53"/>
      <c r="D33" s="54"/>
      <c r="E33" s="55"/>
      <c r="F33" s="56"/>
      <c r="G33" s="51">
        <f>E33*F33/10000</f>
        <v>0</v>
      </c>
      <c r="H33" s="91"/>
    </row>
    <row r="34" spans="1:8" ht="27.75" customHeight="1">
      <c r="A34" s="38" t="s">
        <v>47</v>
      </c>
      <c r="B34" s="39" t="s">
        <v>48</v>
      </c>
      <c r="C34" s="40" t="s">
        <v>49</v>
      </c>
      <c r="D34" s="41"/>
      <c r="E34" s="67"/>
      <c r="F34" s="72"/>
      <c r="G34" s="68"/>
      <c r="H34" s="90"/>
    </row>
    <row r="35" spans="1:8" ht="81.75" customHeight="1">
      <c r="A35" s="45"/>
      <c r="B35" s="62"/>
      <c r="C35" s="53"/>
      <c r="D35" s="38"/>
      <c r="E35" s="55"/>
      <c r="F35" s="56"/>
      <c r="G35" s="51"/>
      <c r="H35" s="93"/>
    </row>
    <row r="36" spans="1:8" ht="22.5" customHeight="1">
      <c r="A36" s="45">
        <v>2</v>
      </c>
      <c r="B36" s="62"/>
      <c r="C36" s="53"/>
      <c r="D36" s="54"/>
      <c r="E36" s="55"/>
      <c r="F36" s="56"/>
      <c r="G36" s="51">
        <f>E36*F36/10000</f>
        <v>0</v>
      </c>
      <c r="H36" s="91"/>
    </row>
    <row r="37" spans="1:8" ht="22.5" customHeight="1">
      <c r="A37" s="45" t="s">
        <v>17</v>
      </c>
      <c r="B37" s="45" t="s">
        <v>18</v>
      </c>
      <c r="C37" s="53"/>
      <c r="D37" s="54"/>
      <c r="E37" s="55"/>
      <c r="F37" s="56"/>
      <c r="G37" s="51">
        <f>E37*F37/10000</f>
        <v>0</v>
      </c>
      <c r="H37" s="91"/>
    </row>
    <row r="38" spans="1:9" s="5" customFormat="1" ht="30" customHeight="1">
      <c r="A38" s="31" t="s">
        <v>51</v>
      </c>
      <c r="B38" s="32" t="s">
        <v>52</v>
      </c>
      <c r="C38" s="73" t="s">
        <v>53</v>
      </c>
      <c r="D38" s="31"/>
      <c r="E38" s="69"/>
      <c r="F38" s="70">
        <f>SUM(F39,F40)</f>
        <v>0</v>
      </c>
      <c r="G38" s="71">
        <f>SUM(G39,G40)</f>
        <v>0</v>
      </c>
      <c r="H38" s="89"/>
      <c r="I38" s="84"/>
    </row>
    <row r="39" spans="1:9" s="5" customFormat="1" ht="30.75" customHeight="1">
      <c r="A39" s="74" t="s">
        <v>54</v>
      </c>
      <c r="B39" s="75" t="s">
        <v>55</v>
      </c>
      <c r="C39" s="76" t="s">
        <v>56</v>
      </c>
      <c r="D39" s="38" t="s">
        <v>50</v>
      </c>
      <c r="E39" s="77"/>
      <c r="F39" s="78"/>
      <c r="G39" s="51">
        <f>E39*F39/10000</f>
        <v>0</v>
      </c>
      <c r="H39" s="90"/>
      <c r="I39" s="84"/>
    </row>
    <row r="40" spans="1:9" s="5" customFormat="1" ht="22.5" customHeight="1">
      <c r="A40" s="74" t="s">
        <v>57</v>
      </c>
      <c r="B40" s="75" t="s">
        <v>58</v>
      </c>
      <c r="C40" s="76" t="s">
        <v>56</v>
      </c>
      <c r="D40" s="38" t="s">
        <v>50</v>
      </c>
      <c r="E40" s="77"/>
      <c r="F40" s="78"/>
      <c r="G40" s="51">
        <f>E40*F40/10000</f>
        <v>0</v>
      </c>
      <c r="H40" s="90"/>
      <c r="I40" s="84"/>
    </row>
    <row r="41" spans="1:9" s="5" customFormat="1" ht="22.5" customHeight="1">
      <c r="A41" s="31" t="s">
        <v>59</v>
      </c>
      <c r="B41" s="32" t="s">
        <v>60</v>
      </c>
      <c r="C41" s="32"/>
      <c r="D41" s="31"/>
      <c r="E41" s="69"/>
      <c r="F41" s="70">
        <f>SUM(F42:F44)</f>
        <v>2</v>
      </c>
      <c r="G41" s="71">
        <v>3.33</v>
      </c>
      <c r="H41" s="89"/>
      <c r="I41" s="84"/>
    </row>
    <row r="42" spans="1:8" ht="114" customHeight="1">
      <c r="A42" s="74" t="s">
        <v>61</v>
      </c>
      <c r="B42" s="39" t="s">
        <v>62</v>
      </c>
      <c r="C42" s="40" t="s">
        <v>63</v>
      </c>
      <c r="D42" s="38" t="s">
        <v>28</v>
      </c>
      <c r="E42" s="79">
        <v>21800</v>
      </c>
      <c r="F42" s="80">
        <v>1</v>
      </c>
      <c r="G42" s="51">
        <v>2.18</v>
      </c>
      <c r="H42" s="93" t="s">
        <v>64</v>
      </c>
    </row>
    <row r="43" spans="1:8" ht="61.5" customHeight="1">
      <c r="A43" s="38" t="s">
        <v>65</v>
      </c>
      <c r="B43" s="39" t="s">
        <v>66</v>
      </c>
      <c r="C43" s="40" t="s">
        <v>67</v>
      </c>
      <c r="D43" s="38" t="s">
        <v>28</v>
      </c>
      <c r="E43" s="79">
        <v>11500</v>
      </c>
      <c r="F43" s="80">
        <v>1</v>
      </c>
      <c r="G43" s="51">
        <v>1.15</v>
      </c>
      <c r="H43" s="93" t="s">
        <v>68</v>
      </c>
    </row>
    <row r="44" spans="1:8" ht="33.75" customHeight="1">
      <c r="A44" s="38" t="s">
        <v>69</v>
      </c>
      <c r="B44" s="39" t="s">
        <v>70</v>
      </c>
      <c r="C44" s="40" t="s">
        <v>71</v>
      </c>
      <c r="D44" s="38" t="s">
        <v>72</v>
      </c>
      <c r="E44" s="79"/>
      <c r="F44" s="80"/>
      <c r="G44" s="51">
        <f>E44*F44/10000</f>
        <v>0</v>
      </c>
      <c r="H44" s="95"/>
    </row>
    <row r="45" spans="1:8" ht="22.5" customHeight="1">
      <c r="A45" s="99" t="s">
        <v>73</v>
      </c>
      <c r="B45" s="100"/>
      <c r="C45" s="100"/>
      <c r="D45" s="100"/>
      <c r="E45" s="100"/>
      <c r="F45" s="100"/>
      <c r="G45" s="101"/>
      <c r="H45" s="100"/>
    </row>
  </sheetData>
  <sheetProtection/>
  <mergeCells count="2">
    <mergeCell ref="A1:H1"/>
    <mergeCell ref="A45:H45"/>
  </mergeCells>
  <printOptions horizontalCentered="1"/>
  <pageMargins left="0.5118110236220472" right="0.5118110236220472" top="0.7480314960629921" bottom="0.5511811023622047" header="0.31496062992125984" footer="0.31496062992125984"/>
  <pageSetup fitToHeight="3" fitToWidth="1" horizontalDpi="300" verticalDpi="300" orientation="landscape" paperSize="9" scale="7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林卫华</dc:creator>
  <cp:keywords/>
  <dc:description/>
  <cp:lastModifiedBy>吴敏(拟稿)</cp:lastModifiedBy>
  <cp:lastPrinted>2018-04-11T01:16:10Z</cp:lastPrinted>
  <dcterms:created xsi:type="dcterms:W3CDTF">2015-05-05T09:43:19Z</dcterms:created>
  <dcterms:modified xsi:type="dcterms:W3CDTF">2020-07-23T03:56:08Z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